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G:\Meu Drive\08 - Arquivos Thiago\01 - Projetos Extras em Andamento\53 - Projetos Complementares Restaurante Dores\07 - Planilha Orçamentaria\Orçamento Composições\"/>
    </mc:Choice>
  </mc:AlternateContent>
  <xr:revisionPtr revIDLastSave="0" documentId="13_ncr:1_{D0777EA8-B82B-48DF-9CEA-6490BB7712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14" i="1" l="1"/>
  <c r="V14" i="1"/>
  <c r="N14" i="1"/>
  <c r="AD11" i="1"/>
  <c r="AD12" i="1"/>
  <c r="AD13" i="1"/>
  <c r="V11" i="1"/>
  <c r="V12" i="1"/>
  <c r="V13" i="1"/>
  <c r="N11" i="1"/>
  <c r="N12" i="1"/>
  <c r="N13" i="1"/>
  <c r="AB10" i="1"/>
  <c r="AD10" i="1" s="1"/>
  <c r="V10" i="1"/>
  <c r="L10" i="1"/>
  <c r="N10" i="1" s="1"/>
  <c r="AF14" i="1" l="1"/>
  <c r="AF10" i="1"/>
  <c r="AF13" i="1"/>
  <c r="AF12" i="1"/>
  <c r="AF11" i="1"/>
  <c r="AD9" i="1"/>
  <c r="U9" i="1"/>
  <c r="V9" i="1" s="1"/>
  <c r="T9" i="1"/>
  <c r="M9" i="1"/>
  <c r="L9" i="1"/>
  <c r="AD8" i="1"/>
  <c r="V8" i="1"/>
  <c r="N8" i="1"/>
  <c r="AD7" i="1"/>
  <c r="V7" i="1"/>
  <c r="N7" i="1"/>
  <c r="AF8" i="1" l="1"/>
  <c r="N9" i="1"/>
  <c r="AF7" i="1"/>
  <c r="AF9" i="1"/>
  <c r="AD6" i="1"/>
  <c r="V6" i="1"/>
  <c r="N6" i="1"/>
  <c r="AD5" i="1"/>
  <c r="AF6" i="1" l="1"/>
  <c r="V5" i="1"/>
  <c r="N5" i="1"/>
  <c r="AD4" i="1"/>
  <c r="V4" i="1"/>
  <c r="N4" i="1"/>
  <c r="AD3" i="1"/>
  <c r="V3" i="1"/>
  <c r="N3" i="1"/>
  <c r="AF4" i="1" l="1"/>
  <c r="AF5" i="1"/>
  <c r="AF3" i="1"/>
</calcChain>
</file>

<file path=xl/sharedStrings.xml><?xml version="1.0" encoding="utf-8"?>
<sst xmlns="http://schemas.openxmlformats.org/spreadsheetml/2006/main" count="174" uniqueCount="107">
  <si>
    <t>ITEM</t>
  </si>
  <si>
    <t>DESCRIMINAÇÃO</t>
  </si>
  <si>
    <t>R$</t>
  </si>
  <si>
    <t>FRETE</t>
  </si>
  <si>
    <t>R$ MEDIO</t>
  </si>
  <si>
    <t>ITEM PLANILHA</t>
  </si>
  <si>
    <t>CODIGO COMP.</t>
  </si>
  <si>
    <t>COTAÇÃO 01</t>
  </si>
  <si>
    <t>COTAÇÃO 02</t>
  </si>
  <si>
    <t>COTAÇÃO 03</t>
  </si>
  <si>
    <t>TOTAL</t>
  </si>
  <si>
    <t>FORNECEDOR</t>
  </si>
  <si>
    <t>CNPJ</t>
  </si>
  <si>
    <t>ANEXO COTAÇÃO</t>
  </si>
  <si>
    <t>RALO LINEAR SIFONADO GRELHA 20CM</t>
  </si>
  <si>
    <t>RALO LINEAR SIFONADO GRELHA 10CM</t>
  </si>
  <si>
    <t>MERCADO LIVRE</t>
  </si>
  <si>
    <t>LINK</t>
  </si>
  <si>
    <t>https://produto.mercadolivre.com.br/MLB-3021622010-kit-1-ralo-linear-grelha-inox-20x100-cm-agua-pluvial-c-tela-_JM?matt_tool=45029758&amp;matt_word=&amp;matt_source=google&amp;matt_campaign_id=14302215522&amp;matt_ad_group_id=150145935567&amp;matt_match_type=&amp;matt_network=g&amp;matt_device=c&amp;matt_creative=649558500182&amp;matt_keyword=&amp;matt_ad_position=&amp;matt_ad_type=pla&amp;matt_merchant_id=122735149&amp;matt_product_id=MLB3021622010&amp;matt_product_partition_id=1962976109713&amp;matt_target_id=aud-1966852281496:pla-1962976109713&amp;gclid=Cj0KCQjw8NilBhDOARIsAHzpbLDZvnPDe9IPxwkkXkMyd8ES7auhhjk51AGPPsO401m2Hh25T6XOcjEaAhFREALw_wcB</t>
  </si>
  <si>
    <t>03.361.252/0001-34</t>
  </si>
  <si>
    <t>UND</t>
  </si>
  <si>
    <t>M</t>
  </si>
  <si>
    <t>https://produto.mercadolivre.com.br/MLB-2843129261-ralo-grelha-20x100-cm-alum-escovado-c-caixilho-kit-5-unid-_JM?matt_tool=45029758&amp;matt_word=&amp;matt_source=google&amp;matt_campaign_id=14302215522&amp;matt_ad_group_id=150145935567&amp;matt_match_type=&amp;matt_network=g&amp;matt_device=c&amp;matt_creative=649558500182&amp;matt_keyword=&amp;matt_ad_position=&amp;matt_ad_type=pla&amp;matt_merchant_id=419439357&amp;matt_product_id=MLB2843129261&amp;matt_product_partition_id=1962976109513&amp;matt_target_id=aud-1966852281496:pla-1962976109513&amp;gclid=Cj0KCQjw8NilBhDOARIsAHzpbLCSiAkUAZXU0MPIjaXKTj8rm2xjlw-mLplaY2T6AKPx_viRc8btieoaAvodEALw_wcB</t>
  </si>
  <si>
    <t>https://produto.mercadolivre.com.br/MLB-3379267425-ralo-linear-20x100-grelha-com-aro-reforcado-inox-304-e-tela-_JM?matt_tool=54307261&amp;matt_word=&amp;matt_source=google&amp;matt_campaign_id=14302215582&amp;matt_ad_group_id=150145935487&amp;matt_match_type=&amp;matt_network=g&amp;matt_device=c&amp;matt_creative=649558500194&amp;matt_keyword=&amp;matt_ad_position=&amp;matt_ad_type=pla&amp;matt_merchant_id=131619670&amp;matt_product_id=MLB3379267425&amp;matt_product_partition_id=1961609798046&amp;matt_target_id=aud-1966852281496:pla-1961609798046&amp;gclid=Cj0KCQjw8NilBhDOARIsAHzpbLDoMckzL3SAkOzFRGj7RknZ-UCQ9PgpmJxzYuLW5jlI39MN940wD1MaAqToEALw_wcB</t>
  </si>
  <si>
    <t>39.725.633/0001-00</t>
  </si>
  <si>
    <t>ESCOAR BRASIL</t>
  </si>
  <si>
    <t>https://escoarbra.mercadoshops.com.br/MLB-2032185421-grelha-infinity-1-m-x-10-cm-inox-304-piscina-e-area-externa-_JM?gclid=Cj0KCQjw8NilBhDOARIsAHzpbLDU-hd4_WrqsnBortCtFT4ayJTn4n2sLm6Ssp8DPXfYhJYfCQ-VgIEaAsnpEALw_wcB</t>
  </si>
  <si>
    <t>https://produto.mercadolivre.com.br/MLB-2932857879-ralo-linear-10x100-inox-304-grelha-anti-insero-e-tela-_JM?matt_tool=45029758&amp;matt_word=&amp;matt_source=google&amp;matt_campaign_id=14302215522&amp;matt_ad_group_id=150145935567&amp;matt_match_type=&amp;matt_network=g&amp;matt_device=c&amp;matt_creative=649558500182&amp;matt_keyword=&amp;matt_ad_position=&amp;matt_ad_type=pla&amp;matt_merchant_id=506508720&amp;matt_product_id=MLB2932857879&amp;matt_product_partition_id=1962976109713&amp;matt_target_id=aud-1966852281496:pla-1962976109713&amp;gclid=Cj0KCQjw8NilBhDOARIsAHzpbLACiJPif7NGflD5OnyvJrCtjoPDCXkSSca_3sVfHFkxs4S280LSD8YaAm_4EALw_wcB</t>
  </si>
  <si>
    <t>https://produto.mercadolivre.com.br/MLB-3311297799-ralo-linear-inox-10x100-reforcado-com-aro-e-tela-3-metros-_JM?matt_tool=45029758&amp;matt_word=&amp;matt_source=google&amp;matt_campaign_id=14302215522&amp;matt_ad_group_id=150145935567&amp;matt_match_type=&amp;matt_network=g&amp;matt_device=c&amp;matt_creative=649558500182&amp;matt_keyword=&amp;matt_ad_position=&amp;matt_ad_type=pla&amp;matt_merchant_id=725029099&amp;matt_product_id=MLB3311297799&amp;matt_product_partition_id=1962976109513&amp;matt_target_id=aud-1966852281496:pla-1962976109513&amp;gclid=Cj0KCQjw8NilBhDOARIsAHzpbLA0pW-fJ-_YVz-cnbd1WksWBZT-NE14HsfUpI6fXXiJSYGRgDp3jfsaAumxEALw_wcB</t>
  </si>
  <si>
    <t>Bravalumi Group Ltda</t>
  </si>
  <si>
    <t>34.422.017/0001-59</t>
  </si>
  <si>
    <t>https://www.bravalumi.com.br/bomba-pressurizadora-de-agua-lorenzetti-pl20?tracking=&amp;utm_campaign=17788672959&amp;utm_adgroup=&amp;creative=&amp;keyword=&amp;matchtype=&amp;device=c&amp;gclid=Cj0KCQjw8NilBhDOARIsAHzpbLBgwtYL_SfBUWwX7U3pE7xbKM107D57P_GZqTTI37NZtp9ZuPvXVtgaAmZlEALw_wcB&amp;placement=&amp;target=&amp;utm_origem=Google&amp;gad=1</t>
  </si>
  <si>
    <t>47.960.950/1088-36</t>
  </si>
  <si>
    <t>Magazine Luiza S/A</t>
  </si>
  <si>
    <t>https://www.magazineluiza.com.br/bomba-pressurizadora-350w-20-mca-lorenzetti-pl20-220v/p/cge08937d5/cj/mobo/?&amp;seller_id=lojacasaegaragem&amp;utm_source=google&amp;utm_medium=pla&amp;utm_campaign=&amp;partner_id=69095&amp;gclid=Cj0KCQjw8NilBhDOARIsAHzpbLC0VK055wYCho7loFKhU8YOAgDGBmeovZTGUS9G82bwTVwyRHa712kaAjz9EALw_wcB&amp;gclsrc=aw.ds</t>
  </si>
  <si>
    <t>08.858.579/0015-35</t>
  </si>
  <si>
    <t>https://www.ferramentaskennedy.com.br/100065080/bomba-pressurizada-com-3-niveis-100mca-12hp-127v-worker?gclid=Cj0KCQjw8NilBhDOARIsAHzpbLBVBSMVHTGPnyH2feoOtbAcndSnqO_LjyN9nFeSXeSLLwbQwIX_tZEaAvi9EALw_wcB</t>
  </si>
  <si>
    <t xml:space="preserve">Super-Pro Comércio </t>
  </si>
  <si>
    <t>BOMBA PRESSURIZADORA AGUA FRIA PL 20 - 20MCA</t>
  </si>
  <si>
    <t>ESTAÇÃO DE LAVAGEM INOX 2 BOJOS</t>
  </si>
  <si>
    <t>https://produto.mercadolivre.com.br/MLB-1114399523-mesa-02-cuba-50x40x30-em-inox-de-1800x600x900-bancada-_JM?matt_tool=40168140&amp;matt_word=&amp;matt_source=google&amp;matt_campaign_id=14302215507&amp;matt_ad_group_id=134553697108&amp;matt_match_type=&amp;matt_network=g&amp;matt_device=c&amp;matt_creative=539425477636&amp;matt_keyword=&amp;matt_ad_position=&amp;matt_ad_type=pla&amp;matt_merchant_id=135967418&amp;matt_product_id=MLB1114399523&amp;matt_product_partition_id=1799822200509&amp;matt_target_id=aud-1966852281496:pla-1799822200509&amp;gclid=Cj0KCQjw8NilBhDOARIsAHzpbLDXKzZ98iC6BgUuhCB9PrPryHPgGxRB7AHr_O0tRz-M5qBEDhz37RMaAp1QEALw_wcB</t>
  </si>
  <si>
    <t>https://www.lojabrazil.com.br/mesa-pia-aco-inox-industrial-com-paneleiro-e-duas-cubas-50x40x25cm-140x60x80cm-brascool.html?keyword=&amp;gclid=Cj0KCQjw8NilBhDOARIsAHzpbLAXHXoQPbDwad1lTmatUtJtiODc7OIFBnqG6zIbF1TeZSlkMtQu54YaArncEALw_wcB</t>
  </si>
  <si>
    <t>12.501.214/0001-20</t>
  </si>
  <si>
    <t>EBG INDUSTRIAL LTDA</t>
  </si>
  <si>
    <t>https://igainox.mercadoshops.com.br/MLB-3202230182-pia-inox-industrial-com-2-cubas-e-prateleira-170x60x90-_JM?gclid=Cj0KCQjw8NilBhDOARIsAHzpbLAwVTlnPTZepabhnQfQLxR6PkYXH1UafqSa6XWN5OXU828vJf8P8UMaAioQEALw_wcB</t>
  </si>
  <si>
    <t>26.502.694/0001-59</t>
  </si>
  <si>
    <t>Igasol Industria</t>
  </si>
  <si>
    <t>CAIXA SOM ARANDELA QUADRA 6 POLEGADAS 25W RMS</t>
  </si>
  <si>
    <t>https://www.magazineluiza.com.br/caixa-arandela-jbl-6co1q-quadrada/p/kd7jj68jdf/ea/cxsm/?&amp;seller_id=aserenata&amp;utm_source=google&amp;utm_medium=pla&amp;utm_campaign=&amp;partner_id=71484&amp;gclid=Cj0KCQjwk96lBhDHARIsAEKO4xY1etoSzyxOhZCL7NpvEjwVQBx7HJDkQoX7oHK4CNPNlMtHAT_ExjcaAlTLEALw_wcB&amp;gclsrc=aw.ds</t>
  </si>
  <si>
    <t>https://www.audioprime.com.br/par-de-caixas-de-embutir-jbl-arandela-6-polegadas-6co1q-50w-rms?utm_source=google&amp;utm_medium=Shopping&amp;utm_campaign=par-de-caixas-de-embutir-jbl-arandela-6-polegadas-6co1q-50w-rms&amp;inStock&amp;gclid=Cj0KCQjwk96lBhDHARIsAEKO4xbRmiGE_GxjDmd2OvqEo1ORHWfClLkK9Wjb8-IfYk_HLLHoc9vGYJoaAlTOEALw_wcB#derivacao=8</t>
  </si>
  <si>
    <t>AUDIO PRIME COM. E SERVICOS</t>
  </si>
  <si>
    <t>16.978.947/0001-01</t>
  </si>
  <si>
    <t>https://www.kabum.com.br/produto/288872/arandela-quadrada-jbl-6fr1q-par-6-25-w-8r-sem-trafo?gclid=Cj0KCQjwk96lBhDHARIsAEKO4xZMj3WMux6M1iRNc8djgEUBsVch3TZIO2FaYpQp4To8M1QeB_CPxw4aAkf4EALw_wcB</t>
  </si>
  <si>
    <t>05.570.714/0001-59</t>
  </si>
  <si>
    <t>KABUM S.A.</t>
  </si>
  <si>
    <t>AMPLIFICADOR RECEIVER FRAHM 3700</t>
  </si>
  <si>
    <t>https://www.magazineluiza.com.br/amplificador-receiver-de-som-ambiente-usb-bluetooth-frahm-slim-3700-optical-31852/p/fak7bb056j/ea/mmrb/?&amp;seller_id=trpstore&amp;utm_source=google&amp;utm_medium=pla&amp;utm_campaign=&amp;partner_id=71484&amp;gclid=Cj0KCQjwk96lBhDHARIsAEKO4xbkHmk7lHA8-_HlLnC1DQX2JrP6KBhM8c0BQQJGp7Fm9f9pzPpcAP0aAobYEALw_wcB&amp;gclsrc=aw.ds</t>
  </si>
  <si>
    <t>https://www.audioprime.com.br/amplificador-frahm-slim-3700-app-g5-optical-multi-channel-preto?utm_source=google&amp;utm_medium=Shopping&amp;utm_campaign=amplificador-frahm-slim-3700-app-g5-optical-multi-channel-preto&amp;inStock&amp;gclid=Cj0KCQjwk96lBhDHARIsAEKO4xZnoSjK1HeF0SHfT92mEzXiQuFCOLIeXFjV5vgbKwhsluIyDX5YGM0aAoUgEALw_wcB#derivacao=66</t>
  </si>
  <si>
    <t>HARMONIA MUSICAL</t>
  </si>
  <si>
    <t>https://harmoniamusical.com.br/amplificador-frahm-slim-3700-optical-31852.html?gclid=Cj0KCQjwk96lBhDHARIsAEKO4xavbGYJJ2vlRQpbi2j5YYZoyPQUuPAifKK1ytuQszYWF9v8UpPGoGIaAl4iEALw_wcB</t>
  </si>
  <si>
    <t>37.391.869/0001-14</t>
  </si>
  <si>
    <t>CLIPS GRAMPO CABO AÇO 3/16"</t>
  </si>
  <si>
    <t>https://www.magazineluiza.com.br/clips-grampo-para-cabo-de-aco-3-16-polegadas100-unidades-ldi-cabos/p/cgk16af26a/pi/gmca/?&amp;seller_id=soaquiferramentas&amp;utm_source=google&amp;utm_medium=pla&amp;utm_campaign=&amp;partner_id=69102&amp;gclid=Cj0KCQjwk96lBhDHARIsAEKO4xYChpii5J5Pp_D8-RS0lRnsL-G1rjS9dpxZ7EgTURJD1ON7608MxjcaAoY2EALw_wcB&amp;gclsrc=aw.ds</t>
  </si>
  <si>
    <t>https://www.projetteparafusos.com/MLB-2205194983-clips-grampo-para-cabo-de-aco-316-polegadas-10-pecas-_JM?gclid=Cj0KCQjwk96lBhDHARIsAEKO4xbnnWQ4xVqp93csiiBYcA2pf6RFfCODFA8YEZN9zfqKtoHKLCVoBLIaAl6FEALw_wcB</t>
  </si>
  <si>
    <t>PROJETTE PARAFUSOS</t>
  </si>
  <si>
    <t>01.056.640/0001-86</t>
  </si>
  <si>
    <t>PARAFUSO FACIL</t>
  </si>
  <si>
    <t>https://www.parafusofacil.com.br/ProdutosDetalhes.php?Codigo=1187734&amp;gad=1&amp;gclid=Cj0KCQjwk96lBhDHARIsAEKO4xZP40-UIS5XUyXLVaOo2WW1sgrDAIU1BRmOswkcrEJimL6x8n5h9t4aAl_SEALw_wcB</t>
  </si>
  <si>
    <t>CABO DE AÇO REVESTIDO 4MM</t>
  </si>
  <si>
    <t>https://www.magazineluiza.com.br/bobina-100m-cabo-de-aco-revestido-pvc-400mm-varal-academia-artvaral/p/fjje93fgbf/pi/cbac/?&amp;seller_id=valentinababyconfeccao&amp;utm_source=google&amp;utm_medium=pla&amp;utm_campaign=&amp;partner_id=69102&amp;gclid=Cj0KCQjwk96lBhDHARIsAEKO4xa3WtxivonzvqTso7od5CdZk86E_gjk9RZyoFpd9XttvhFPk-AzKx4aApcSEALw_wcB&amp;gclsrc=aw.ds</t>
  </si>
  <si>
    <t>https://www.magazineluiza.com.br/bobina-cabo-aco-revestido-4mm-com-100-metros-super-resistente-abc-varais/p/kfg9kg1dc8/pi/cbac/?&amp;seller_id=abcvarais&amp;utm_source=google&amp;utm_medium=pla&amp;utm_campaign=&amp;partner_id=69102&amp;gclid=Cj0KCQjwk96lBhDHARIsAEKO4xYNOWBYduNrPl3BDq6Gv57HBBdrwHIGxuzEivYxuZrUK8xt89GgLY4aAr_dEALw_wcB&amp;gclsrc=aw.ds</t>
  </si>
  <si>
    <t xml:space="preserve"> 10.556.094/0001-33</t>
  </si>
  <si>
    <t>LOJA FRATI</t>
  </si>
  <si>
    <t>https://www.lojafrati.com.br/cabo-de-aco-4-0mm-6x7-af-galv.html</t>
  </si>
  <si>
    <t>QUANT</t>
  </si>
  <si>
    <t>11.1.38</t>
  </si>
  <si>
    <t>11.1.39</t>
  </si>
  <si>
    <t>11.2.17</t>
  </si>
  <si>
    <t>11.4.10</t>
  </si>
  <si>
    <t>10.3.8</t>
  </si>
  <si>
    <t>10.3.9</t>
  </si>
  <si>
    <t>10.3.10</t>
  </si>
  <si>
    <t>10.3.11 E 10.1.18</t>
  </si>
  <si>
    <t>INTERCOMUNICADOR + PORTEIRO</t>
  </si>
  <si>
    <t>DPS CLASSE 2 - 12kA - 275v</t>
  </si>
  <si>
    <t>Casas Bahia</t>
  </si>
  <si>
    <t>https://www.casasbahia.com.br/porteiro-eletronico-hdl-interfone-residencial-e-industrial-1542711335/p/1542711335?utm_medium=cpc&amp;utm_source=bing_ads&amp;IdSku=1542711335&amp;idLojista=87160&amp;gclid=fb0ac64c2ab617e54750a2f13772ab22&amp;gclsrc=3p.ds&amp;&amp;utm_campaign=3p_smart_shopping_bing_all&amp;msclkid=fb0ac64c2ab617e54750a2f13772ab22&amp;gclid=fb0ac64c2ab617e54750a2f13772ab22&amp;gclsrc=3p.ds</t>
  </si>
  <si>
    <t>33.041.260/0652-90</t>
  </si>
  <si>
    <t>https://produto.mercadolivre.com.br/MLB-2783798827-porteiro-eletrnico-interfone-e-telefone-intelbras-ipr-8010-_JM?matt_tool=92309335&amp;matt_word=&amp;matt_source=bing&amp;matt_campaign=MLB_ML_BING_AO_HOME%20%26%20INDUSTRY-ALL-ALL_X_PLA_ALLB_TXS_ALL&amp;matt_campaign_id=382858298&amp;matt_ad_group=HOME%20%26%20INDUSTRY&amp;matt_match_type=e&amp;matt_network=o&amp;matt_device=c&amp;matt_keyword=default&amp;msclkid=d86ddae3352418a25e2dbe5e28d471d0&amp;utm_source=bing&amp;utm_medium=cpc&amp;utm_campaign=MLB_ML_BING_AO_HOME%20%26%20INDUSTRY-ALL-ALL_X_PLA_ALLB_TXS_ALL&amp;utm_term=4579053617522480&amp;utm_content=HOME%20%26%20INDUSTRY</t>
  </si>
  <si>
    <t>https://www.magazineluiza.com.br/porteiro-eletronico-interfone-residencial-ipr-8010-intelbras/p/ee23fkj94j/cj/inne/?seller_id=methamateriaiseletricos&amp;utm_source=bing&amp;utm_medium=pla&amp;utm_campaign=&amp;partner_id=65137&amp;gclsrc=aw.ds&amp;msclkid=56539d54d02d1d1fcadbf9e9cbe48e90</t>
  </si>
  <si>
    <t>https://www.magazineluiza.com.br/roteador-tp-link-archer-c50-ac1200-wireless-dual-band-4a/p/gc5628f519/in/rtdr/?&amp;seller_id=olistplus&amp;utm_source=bing&amp;utm_medium=pla&amp;partner_id=69009&amp;msclkid=4e8ed2207e8912f5e8cfb69d609bb241&amp;gclid=CIXbl6LrpIADFTFQ3QId_ykE4g</t>
  </si>
  <si>
    <t>https://produto.mercadolivre.com.br/MLB-1666594245-roteador-wireless-sem-fio-tp-link-original-5-anos-garantia-_JM?matt_tool=14213447&amp;matt_word=&amp;matt_source=bing&amp;matt_campaign=MLB_ML_BING_AO_CE-ALL-ALL_X_PLA_ALLB_TXS_ALL&amp;matt_campaign_id=382858295&amp;matt_ad_group=CE&amp;matt_match_type=e&amp;matt_network=o&amp;matt_device=c&amp;matt_keyword=default&amp;msclkid=83d2d7ebbd061862172fb356a34e1315&amp;utm_source=bing&amp;utm_medium=cpc&amp;utm_campaign=MLB_ML_BING_AO_CE-ALL-ALL_X_PLA_ALLB_TXS_ALL&amp;utm_term=4581596252369610&amp;utm_content=CE</t>
  </si>
  <si>
    <t>https://www.leroymerlin.com.br/roteador-wireless-tplink-450mbps-wr949n_1569836363?utm_source=bing</t>
  </si>
  <si>
    <t>Leroy Merlin</t>
  </si>
  <si>
    <t>01.438.784/0048-60</t>
  </si>
  <si>
    <t>https://produto.mercadolivre.com.br/MLB-2664769786-dps-dispositivo-de-surto-classe-2-1p-20ka-275v-2-pecas-_JM?matt_tool=92309335&amp;matt_word=&amp;matt_source=bing&amp;matt_campaign=MLB_ML_BING_AO_HOME%20%26%20INDUSTRY-ALL-ALL_X_PLA_ALLB_TXS_ALL&amp;matt_campaign_id=382858298&amp;matt_ad_group=HOME%20%26%20INDUSTRY&amp;matt_match_type=e&amp;matt_network=o&amp;matt_device=c&amp;matt_keyword=default&amp;msclkid=64228f2d21b7189dca9feb9001df84e2&amp;utm_source=bing&amp;utm_medium=cpc&amp;utm_campaign=MLB_ML_BING_AO_HOME%20%26%20INDUSTRY-ALL-ALL_X_PLA_ALLB_TXS_ALL&amp;utm_term=4579053617522482&amp;utm_content=HOME%20%26%20INDUSTRY</t>
  </si>
  <si>
    <t>https://produto.mercadolivre.com.br/MLB-1078307419-protetor-profissional-dps-clamper-anti-raio-vcl-275v-45ka-_JM?matt_tool=14213447&amp;matt_word=&amp;matt_source=bing&amp;matt_campaign=MLB_ML_BING_AO_CE-ALL-ALL_X_PLA_ALLB_TXS_ALL&amp;matt_campaign_id=382858295&amp;matt_ad_group=CE&amp;matt_match_type=e&amp;matt_network=o&amp;matt_device=c&amp;matt_keyword=default&amp;msclkid=84f1d060571c11392feab4dd480dde71&amp;utm_source=bing&amp;utm_medium=cpc&amp;utm_campaign=MLB_ML_BING_AO_CE-ALL-ALL_X_PLA_ALLB_TXS_ALL&amp;utm_term=4579397215084221&amp;utm_content=CE</t>
  </si>
  <si>
    <t>https://www.magazineluiza.com.br/dps-monopolar-20-40ka-275v-classe-ii-sibratec/p/hke812hf86/cj/dpdp/?&amp;seller_id=dickeleletronica&amp;utm_source=bing&amp;utm_medium=pla&amp;utm_campaign=&amp;partner_id=65137&amp;msclkid=68014878a95d1e79f2052cc5b645eed5&amp;gclid=CPLYoJ_spIADFSNM3QId63sKwg</t>
  </si>
  <si>
    <t>ROTEADOR WIRELESS TP-LINK</t>
  </si>
  <si>
    <t>10.1.41</t>
  </si>
  <si>
    <t>10.1.43</t>
  </si>
  <si>
    <t>10.1.42</t>
  </si>
  <si>
    <t>12.6.2</t>
  </si>
  <si>
    <t>https://www.leroymerlin.com.br/barra-antipanico-push-dupla-corta-fogo_1570469909?utm_source=bing&amp;utm_medium=cpc&amp;msclkid=0942833ba25510f9bec0e7fbe7d7b137&amp;utm_campaign=PERF_MKTP_BS_SELL_Apostas&amp;utm_term=4583932721144092&amp;utm_content=Apostas</t>
  </si>
  <si>
    <t>https://produto.mercadolivre.com.br/MLB-3313937749-barra-antipanico-dupla-p-porta-corta-fogo-100x230-sob-medida-_JM?matt_tool=92309335&amp;matt_word=&amp;matt_source=bing&amp;matt_campaign=MLB_ML_BING_AO_HOME%20%26%20INDUSTRY-ALL-ALL_X_PLA_ALLB_TXS_ALL&amp;matt_campaign_id=382858298&amp;matt_ad_group=HOME%20%26%20INDUSTRY&amp;matt_match_type=e&amp;matt_network=o&amp;matt_device=c&amp;matt_keyword=default&amp;msclkid=960558e05a531c5406583c201fd1aa2a&amp;utm_source=bing&amp;utm_medium=cpc&amp;utm_campaign=MLB_ML_BING_AO_HOME%20%26%20INDUSTRY-ALL-ALL_X_PLA_ALLB_TXS_ALL&amp;utm_term=4579053617522480&amp;utm_content=HOME%20%26%20INDUSTRY</t>
  </si>
  <si>
    <t>https://www.leroymerlin.com.br/barra-antipanico-pra-porta-corta-fogo-comum-nt-push-la-fonte_89757976?utm_source=bing&amp;utm_medium=cpc&amp;msclkid=3981b6621db41f0db99fd2a25836e943&amp;utm_campaign=PERF_MKTP_BS_SELL_Apostas&amp;utm_term=4583932721144092&amp;utm_content=Apostas</t>
  </si>
  <si>
    <t>BARRA ANTIPANICO DUPLA EMPURRE 1,50M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</si>
</sst>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/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arafusofacil.com.br/ProdutosDetalhes.php?Codigo=1187734&amp;gad=1&amp;gclid=Cj0KCQjwk96lBhDHARIsAEKO4xZP40-UIS5XUyXLVaOo2WW1sgrDAIU1BRmOswkcrEJimL6x8n5h9t4aAl_SEALw_wcB" TargetMode="External"/><Relationship Id="rId13" Type="http://schemas.openxmlformats.org/officeDocument/2006/relationships/hyperlink" Target="https://www.leroymerlin.com.br/barra-antipanico-pra-porta-corta-fogo-comum-nt-push-la-fonte_89757976?utm_source=bing&amp;utm_medium=cpc&amp;msclkid=3981b6621db41f0db99fd2a25836e943&amp;utm_campaign=PERF_MKTP_BS_SELL_Apostas&amp;utm_term=4583932721144092&amp;utm_content=Apostas" TargetMode="External"/><Relationship Id="rId3" Type="http://schemas.openxmlformats.org/officeDocument/2006/relationships/hyperlink" Target="https://www.lojabrazil.com.br/mesa-pia-aco-inox-industrial-com-paneleiro-e-duas-cubas-50x40x25cm-140x60x80cm-brascool.html?keyword=&amp;gclid=Cj0KCQjw8NilBhDOARIsAHzpbLAXHXoQPbDwad1lTmatUtJtiODc7OIFBnqG6zIbF1TeZSlkMtQu54YaArncEALw_wcB" TargetMode="External"/><Relationship Id="rId7" Type="http://schemas.openxmlformats.org/officeDocument/2006/relationships/hyperlink" Target="https://www.projetteparafusos.com/MLB-2205194983-clips-grampo-para-cabo-de-aco-316-polegadas-10-pecas-_JM?gclid=Cj0KCQjwk96lBhDHARIsAEKO4xbnnWQ4xVqp93csiiBYcA2pf6RFfCODFA8YEZN9zfqKtoHKLCVoBLIaAl6FEALw_wcB" TargetMode="External"/><Relationship Id="rId12" Type="http://schemas.openxmlformats.org/officeDocument/2006/relationships/hyperlink" Target="https://www.leroymerlin.com.br/barra-antipanico-push-dupla-corta-fogo_1570469909?utm_source=bing&amp;utm_medium=cpc&amp;msclkid=0942833ba25510f9bec0e7fbe7d7b137&amp;utm_campaign=PERF_MKTP_BS_SELL_Apostas&amp;utm_term=4583932721144092&amp;utm_content=Apostas" TargetMode="External"/><Relationship Id="rId2" Type="http://schemas.openxmlformats.org/officeDocument/2006/relationships/hyperlink" Target="https://www.ferramentaskennedy.com.br/100065080/bomba-pressurizada-com-3-niveis-100mca-12hp-127v-worker?gclid=Cj0KCQjw8NilBhDOARIsAHzpbLBVBSMVHTGPnyH2feoOtbAcndSnqO_LjyN9nFeSXeSLLwbQwIX_tZEaAvi9EALw_wcB" TargetMode="External"/><Relationship Id="rId1" Type="http://schemas.openxmlformats.org/officeDocument/2006/relationships/hyperlink" Target="https://escoarbra.mercadoshops.com.br/MLB-2032185421-grelha-infinity-1-m-x-10-cm-inox-304-piscina-e-area-externa-_JM?gclid=Cj0KCQjw8NilBhDOARIsAHzpbLDU-hd4_WrqsnBortCtFT4ayJTn4n2sLm6Ssp8DPXfYhJYfCQ-VgIEaAsnpEALw_wcB" TargetMode="External"/><Relationship Id="rId6" Type="http://schemas.openxmlformats.org/officeDocument/2006/relationships/hyperlink" Target="https://harmoniamusical.com.br/amplificador-frahm-slim-3700-optical-31852.html?gclid=Cj0KCQjwk96lBhDHARIsAEKO4xavbGYJJ2vlRQpbi2j5YYZoyPQUuPAifKK1ytuQszYWF9v8UpPGoGIaAl4iEALw_wcB" TargetMode="External"/><Relationship Id="rId11" Type="http://schemas.openxmlformats.org/officeDocument/2006/relationships/hyperlink" Target="https://www.leroymerlin.com.br/roteador-wireless-tplink-450mbps-wr949n_1569836363?utm_source=bing" TargetMode="External"/><Relationship Id="rId5" Type="http://schemas.openxmlformats.org/officeDocument/2006/relationships/hyperlink" Target="https://www.kabum.com.br/produto/288872/arandela-quadrada-jbl-6fr1q-par-6-25-w-8r-sem-trafo?gclid=Cj0KCQjwk96lBhDHARIsAEKO4xZMj3WMux6M1iRNc8djgEUBsVch3TZIO2FaYpQp4To8M1QeB_CPxw4aAkf4EALw_wcB" TargetMode="External"/><Relationship Id="rId10" Type="http://schemas.openxmlformats.org/officeDocument/2006/relationships/hyperlink" Target="https://www.magazineluiza.com.br/roteador-tp-link-archer-c50-ac1200-wireless-dual-band-4a/p/gc5628f519/in/rtdr/?&amp;seller_id=olistplus&amp;utm_source=bing&amp;utm_medium=pla&amp;partner_id=69009&amp;msclkid=4e8ed2207e8912f5e8cfb69d609bb241&amp;gclid=CIXbl6LrpIADFTFQ3QId_ykE4g" TargetMode="External"/><Relationship Id="rId4" Type="http://schemas.openxmlformats.org/officeDocument/2006/relationships/hyperlink" Target="https://igainox.mercadoshops.com.br/MLB-3202230182-pia-inox-industrial-com-2-cubas-e-prateleira-170x60x90-_JM?gclid=Cj0KCQjw8NilBhDOARIsAHzpbLAwVTlnPTZepabhnQfQLxR6PkYXH1UafqSa6XWN5OXU828vJf8P8UMaAioQEALw_wcB" TargetMode="External"/><Relationship Id="rId9" Type="http://schemas.openxmlformats.org/officeDocument/2006/relationships/hyperlink" Target="https://www.lojafrati.com.br/cabo-de-aco-4-0mm-6x7-af-galv.html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"/>
  <sheetViews>
    <sheetView tabSelected="1" zoomScale="85" zoomScaleNormal="85" workbookViewId="0">
      <selection activeCell="D1" sqref="D1"/>
    </sheetView>
  </sheetViews>
  <sheetFormatPr defaultRowHeight="15" x14ac:dyDescent="0.25"/>
  <cols>
    <col min="1" max="1" width="8.5703125" customWidth="1"/>
    <col min="2" max="2" width="17.42578125" customWidth="1"/>
    <col min="3" max="3" width="12.42578125" customWidth="1"/>
    <col min="4" max="4" width="53.42578125" customWidth="1"/>
    <col min="5" max="5" width="15.5703125" customWidth="1"/>
    <col min="6" max="6" width="13.42578125" customWidth="1"/>
    <col min="7" max="7" width="1.7109375" customWidth="1"/>
    <col min="8" max="8" width="30.7109375" customWidth="1"/>
    <col min="9" max="10" width="18.7109375" customWidth="1"/>
    <col min="11" max="11" width="12.7109375" customWidth="1"/>
    <col min="12" max="12" width="14" customWidth="1"/>
    <col min="13" max="14" width="12.7109375" customWidth="1"/>
    <col min="15" max="15" width="1.7109375" customWidth="1"/>
    <col min="16" max="16" width="30.7109375" customWidth="1"/>
    <col min="17" max="18" width="18.7109375" customWidth="1"/>
    <col min="19" max="22" width="12.7109375" customWidth="1"/>
    <col min="23" max="23" width="1.7109375" customWidth="1"/>
    <col min="24" max="24" width="30.7109375" customWidth="1"/>
    <col min="25" max="26" width="18.7109375" customWidth="1"/>
    <col min="27" max="30" width="12.7109375" customWidth="1"/>
    <col min="31" max="31" width="1.7109375" customWidth="1"/>
    <col min="32" max="32" width="15.7109375" customWidth="1"/>
  </cols>
  <sheetData>
    <row r="1" spans="1:32" ht="30" customHeight="1" x14ac:dyDescent="0.25">
      <c r="H1" s="13" t="s">
        <v>7</v>
      </c>
      <c r="I1" s="13"/>
      <c r="J1" s="13"/>
      <c r="K1" s="13"/>
      <c r="L1" s="13"/>
      <c r="M1" s="13"/>
      <c r="N1" s="13"/>
      <c r="P1" s="13" t="s">
        <v>8</v>
      </c>
      <c r="Q1" s="13"/>
      <c r="R1" s="13"/>
      <c r="S1" s="13"/>
      <c r="T1" s="13"/>
      <c r="U1" s="13"/>
      <c r="V1" s="13"/>
      <c r="X1" s="13" t="s">
        <v>9</v>
      </c>
      <c r="Y1" s="13"/>
      <c r="Z1" s="13"/>
      <c r="AA1" s="13"/>
      <c r="AB1" s="13"/>
      <c r="AC1" s="13"/>
      <c r="AD1" s="13"/>
      <c r="AE1" s="9"/>
    </row>
    <row r="2" spans="1:32" ht="35.1" customHeight="1" x14ac:dyDescent="0.25">
      <c r="A2" s="1" t="s">
        <v>0</v>
      </c>
      <c r="B2" s="2" t="s">
        <v>5</v>
      </c>
      <c r="C2" s="2" t="s">
        <v>6</v>
      </c>
      <c r="D2" s="1" t="s">
        <v>1</v>
      </c>
      <c r="E2" s="1" t="s">
        <v>74</v>
      </c>
      <c r="F2" s="1" t="s">
        <v>20</v>
      </c>
      <c r="G2" s="5"/>
      <c r="H2" s="1" t="s">
        <v>11</v>
      </c>
      <c r="I2" s="1" t="s">
        <v>12</v>
      </c>
      <c r="J2" s="1" t="s">
        <v>17</v>
      </c>
      <c r="K2" s="2" t="s">
        <v>13</v>
      </c>
      <c r="L2" s="1" t="s">
        <v>2</v>
      </c>
      <c r="M2" s="1" t="s">
        <v>3</v>
      </c>
      <c r="N2" s="1" t="s">
        <v>10</v>
      </c>
      <c r="O2" s="8"/>
      <c r="P2" s="1" t="s">
        <v>11</v>
      </c>
      <c r="Q2" s="1" t="s">
        <v>12</v>
      </c>
      <c r="R2" s="1" t="s">
        <v>17</v>
      </c>
      <c r="S2" s="2" t="s">
        <v>13</v>
      </c>
      <c r="T2" s="1" t="s">
        <v>2</v>
      </c>
      <c r="U2" s="1" t="s">
        <v>3</v>
      </c>
      <c r="V2" s="1" t="s">
        <v>10</v>
      </c>
      <c r="W2" s="8"/>
      <c r="X2" s="1" t="s">
        <v>11</v>
      </c>
      <c r="Y2" s="1" t="s">
        <v>12</v>
      </c>
      <c r="Z2" s="1" t="s">
        <v>17</v>
      </c>
      <c r="AA2" s="2" t="s">
        <v>13</v>
      </c>
      <c r="AB2" s="1" t="s">
        <v>2</v>
      </c>
      <c r="AC2" s="1" t="s">
        <v>3</v>
      </c>
      <c r="AD2" s="1" t="s">
        <v>10</v>
      </c>
      <c r="AF2" s="1" t="s">
        <v>4</v>
      </c>
    </row>
    <row r="3" spans="1:32" ht="30" customHeight="1" x14ac:dyDescent="0.25">
      <c r="A3" s="3">
        <v>1</v>
      </c>
      <c r="B3" s="3" t="s">
        <v>75</v>
      </c>
      <c r="C3" s="3">
        <v>700</v>
      </c>
      <c r="D3" s="4" t="s">
        <v>14</v>
      </c>
      <c r="E3" s="11">
        <v>22.5</v>
      </c>
      <c r="F3" s="3" t="s">
        <v>21</v>
      </c>
      <c r="G3" s="5"/>
      <c r="H3" s="3" t="s">
        <v>16</v>
      </c>
      <c r="I3" s="3" t="s">
        <v>19</v>
      </c>
      <c r="J3" s="10" t="s">
        <v>18</v>
      </c>
      <c r="K3" s="3">
        <v>1</v>
      </c>
      <c r="L3" s="6">
        <v>190.99</v>
      </c>
      <c r="M3" s="6">
        <v>52.77</v>
      </c>
      <c r="N3" s="6">
        <f t="shared" ref="N3:N14" si="0">M3+L3</f>
        <v>243.76000000000002</v>
      </c>
      <c r="O3" s="9"/>
      <c r="P3" s="3" t="s">
        <v>16</v>
      </c>
      <c r="Q3" s="3" t="s">
        <v>19</v>
      </c>
      <c r="R3" s="10" t="s">
        <v>22</v>
      </c>
      <c r="S3" s="3">
        <v>2</v>
      </c>
      <c r="T3" s="6">
        <v>425</v>
      </c>
      <c r="U3" s="6">
        <v>0</v>
      </c>
      <c r="V3" s="6">
        <f t="shared" ref="V3:V14" si="1">U3+T3</f>
        <v>425</v>
      </c>
      <c r="W3" s="9"/>
      <c r="X3" s="3" t="s">
        <v>16</v>
      </c>
      <c r="Y3" s="3" t="s">
        <v>19</v>
      </c>
      <c r="Z3" s="10" t="s">
        <v>23</v>
      </c>
      <c r="AA3" s="3">
        <v>3</v>
      </c>
      <c r="AB3" s="6">
        <v>339.99</v>
      </c>
      <c r="AC3" s="6">
        <v>0</v>
      </c>
      <c r="AD3" s="6">
        <f t="shared" ref="AD3:AD14" si="2">AC3+AB3</f>
        <v>339.99</v>
      </c>
      <c r="AE3" s="9"/>
      <c r="AF3" s="7">
        <f t="shared" ref="AF3:AF13" si="3">(AD3+V3+N3)/3</f>
        <v>336.25</v>
      </c>
    </row>
    <row r="4" spans="1:32" ht="30" customHeight="1" x14ac:dyDescent="0.25">
      <c r="A4" s="3">
        <v>2</v>
      </c>
      <c r="B4" s="3" t="s">
        <v>76</v>
      </c>
      <c r="C4" s="3">
        <v>701</v>
      </c>
      <c r="D4" s="4" t="s">
        <v>15</v>
      </c>
      <c r="E4" s="11">
        <v>3</v>
      </c>
      <c r="F4" s="3" t="s">
        <v>21</v>
      </c>
      <c r="G4" s="5"/>
      <c r="H4" s="3" t="s">
        <v>25</v>
      </c>
      <c r="I4" s="3" t="s">
        <v>24</v>
      </c>
      <c r="J4" s="10" t="s">
        <v>26</v>
      </c>
      <c r="K4" s="3">
        <v>4</v>
      </c>
      <c r="L4" s="6">
        <v>280</v>
      </c>
      <c r="M4" s="6">
        <v>75</v>
      </c>
      <c r="N4" s="6">
        <f t="shared" si="0"/>
        <v>355</v>
      </c>
      <c r="O4" s="9"/>
      <c r="P4" s="3" t="s">
        <v>16</v>
      </c>
      <c r="Q4" s="3" t="s">
        <v>19</v>
      </c>
      <c r="R4" s="10" t="s">
        <v>27</v>
      </c>
      <c r="S4" s="3">
        <v>5</v>
      </c>
      <c r="T4" s="6">
        <v>136</v>
      </c>
      <c r="U4" s="6">
        <v>0</v>
      </c>
      <c r="V4" s="6">
        <f t="shared" si="1"/>
        <v>136</v>
      </c>
      <c r="W4" s="9"/>
      <c r="X4" s="3" t="s">
        <v>16</v>
      </c>
      <c r="Y4" s="3" t="s">
        <v>19</v>
      </c>
      <c r="Z4" s="10" t="s">
        <v>28</v>
      </c>
      <c r="AA4" s="3">
        <v>6</v>
      </c>
      <c r="AB4" s="6">
        <v>459.9</v>
      </c>
      <c r="AC4" s="6">
        <v>0</v>
      </c>
      <c r="AD4" s="6">
        <f t="shared" si="2"/>
        <v>459.9</v>
      </c>
      <c r="AE4" s="9"/>
      <c r="AF4" s="7">
        <f t="shared" si="3"/>
        <v>316.96666666666664</v>
      </c>
    </row>
    <row r="5" spans="1:32" ht="30" customHeight="1" x14ac:dyDescent="0.25">
      <c r="A5" s="3">
        <v>3</v>
      </c>
      <c r="B5" s="3" t="s">
        <v>77</v>
      </c>
      <c r="C5" s="3">
        <v>702</v>
      </c>
      <c r="D5" s="4" t="s">
        <v>38</v>
      </c>
      <c r="E5" s="11">
        <v>2</v>
      </c>
      <c r="F5" s="3" t="s">
        <v>20</v>
      </c>
      <c r="G5" s="5"/>
      <c r="H5" s="3" t="s">
        <v>29</v>
      </c>
      <c r="I5" s="3" t="s">
        <v>30</v>
      </c>
      <c r="J5" s="10" t="s">
        <v>31</v>
      </c>
      <c r="K5" s="3">
        <v>7</v>
      </c>
      <c r="L5" s="6">
        <v>899.99</v>
      </c>
      <c r="M5" s="6">
        <v>37.24</v>
      </c>
      <c r="N5" s="6">
        <f t="shared" si="0"/>
        <v>937.23</v>
      </c>
      <c r="O5" s="9"/>
      <c r="P5" s="3" t="s">
        <v>33</v>
      </c>
      <c r="Q5" s="3" t="s">
        <v>32</v>
      </c>
      <c r="R5" s="10" t="s">
        <v>34</v>
      </c>
      <c r="S5" s="3">
        <v>8</v>
      </c>
      <c r="T5" s="6">
        <v>971.9</v>
      </c>
      <c r="U5" s="6">
        <v>26.9</v>
      </c>
      <c r="V5" s="6">
        <f t="shared" si="1"/>
        <v>998.8</v>
      </c>
      <c r="W5" s="9"/>
      <c r="X5" s="3" t="s">
        <v>37</v>
      </c>
      <c r="Y5" s="3" t="s">
        <v>35</v>
      </c>
      <c r="Z5" s="10" t="s">
        <v>36</v>
      </c>
      <c r="AA5" s="3">
        <v>9</v>
      </c>
      <c r="AB5" s="6">
        <v>784.29</v>
      </c>
      <c r="AC5" s="6">
        <v>0</v>
      </c>
      <c r="AD5" s="6">
        <f t="shared" si="2"/>
        <v>784.29</v>
      </c>
      <c r="AE5" s="9"/>
      <c r="AF5" s="7">
        <f t="shared" si="3"/>
        <v>906.7733333333332</v>
      </c>
    </row>
    <row r="6" spans="1:32" ht="30" customHeight="1" x14ac:dyDescent="0.25">
      <c r="A6" s="3">
        <v>4</v>
      </c>
      <c r="B6" s="3" t="s">
        <v>78</v>
      </c>
      <c r="C6" s="3">
        <v>703</v>
      </c>
      <c r="D6" s="4" t="s">
        <v>39</v>
      </c>
      <c r="E6" s="11">
        <v>6</v>
      </c>
      <c r="F6" s="3" t="s">
        <v>20</v>
      </c>
      <c r="G6" s="5"/>
      <c r="H6" s="3" t="s">
        <v>16</v>
      </c>
      <c r="I6" s="3" t="s">
        <v>19</v>
      </c>
      <c r="J6" s="10" t="s">
        <v>40</v>
      </c>
      <c r="K6" s="3">
        <v>10</v>
      </c>
      <c r="L6" s="6">
        <v>1950</v>
      </c>
      <c r="M6" s="6">
        <v>350</v>
      </c>
      <c r="N6" s="6">
        <f t="shared" si="0"/>
        <v>2300</v>
      </c>
      <c r="O6" s="9"/>
      <c r="P6" s="3" t="s">
        <v>43</v>
      </c>
      <c r="Q6" s="3" t="s">
        <v>42</v>
      </c>
      <c r="R6" s="10" t="s">
        <v>41</v>
      </c>
      <c r="S6" s="3">
        <v>11</v>
      </c>
      <c r="T6" s="6">
        <v>1529.1</v>
      </c>
      <c r="U6" s="6">
        <v>267.27</v>
      </c>
      <c r="V6" s="6">
        <f t="shared" si="1"/>
        <v>1796.37</v>
      </c>
      <c r="W6" s="9"/>
      <c r="X6" s="3" t="s">
        <v>46</v>
      </c>
      <c r="Y6" s="3" t="s">
        <v>45</v>
      </c>
      <c r="Z6" s="10" t="s">
        <v>44</v>
      </c>
      <c r="AA6" s="3">
        <v>12</v>
      </c>
      <c r="AB6" s="6">
        <v>1849</v>
      </c>
      <c r="AC6" s="6">
        <v>350</v>
      </c>
      <c r="AD6" s="6">
        <f t="shared" si="2"/>
        <v>2199</v>
      </c>
      <c r="AE6" s="9"/>
      <c r="AF6" s="7">
        <f t="shared" si="3"/>
        <v>2098.4566666666665</v>
      </c>
    </row>
    <row r="7" spans="1:32" ht="30" customHeight="1" x14ac:dyDescent="0.25">
      <c r="A7" s="3">
        <v>5</v>
      </c>
      <c r="B7" s="3" t="s">
        <v>79</v>
      </c>
      <c r="C7" s="3">
        <v>704</v>
      </c>
      <c r="D7" s="4" t="s">
        <v>47</v>
      </c>
      <c r="E7" s="11">
        <v>10</v>
      </c>
      <c r="F7" s="3" t="s">
        <v>20</v>
      </c>
      <c r="G7" s="5"/>
      <c r="H7" s="3" t="s">
        <v>33</v>
      </c>
      <c r="I7" s="3" t="s">
        <v>32</v>
      </c>
      <c r="J7" s="10" t="s">
        <v>48</v>
      </c>
      <c r="K7" s="3">
        <v>13</v>
      </c>
      <c r="L7" s="6">
        <v>490</v>
      </c>
      <c r="M7" s="6">
        <v>39.31</v>
      </c>
      <c r="N7" s="6">
        <f t="shared" si="0"/>
        <v>529.30999999999995</v>
      </c>
      <c r="O7" s="9"/>
      <c r="P7" s="3" t="s">
        <v>50</v>
      </c>
      <c r="Q7" s="3" t="s">
        <v>51</v>
      </c>
      <c r="R7" s="10" t="s">
        <v>49</v>
      </c>
      <c r="S7" s="3">
        <v>14</v>
      </c>
      <c r="T7" s="6">
        <v>445.55</v>
      </c>
      <c r="U7" s="6">
        <v>18.04</v>
      </c>
      <c r="V7" s="6">
        <f t="shared" si="1"/>
        <v>463.59000000000003</v>
      </c>
      <c r="W7" s="9"/>
      <c r="X7" s="3" t="s">
        <v>54</v>
      </c>
      <c r="Y7" s="3" t="s">
        <v>53</v>
      </c>
      <c r="Z7" s="10" t="s">
        <v>52</v>
      </c>
      <c r="AA7" s="3">
        <v>15</v>
      </c>
      <c r="AB7" s="6">
        <v>502.03</v>
      </c>
      <c r="AC7" s="6">
        <v>44.52</v>
      </c>
      <c r="AD7" s="6">
        <f t="shared" si="2"/>
        <v>546.54999999999995</v>
      </c>
      <c r="AE7" s="9"/>
      <c r="AF7" s="7">
        <f t="shared" si="3"/>
        <v>513.15</v>
      </c>
    </row>
    <row r="8" spans="1:32" ht="30" customHeight="1" x14ac:dyDescent="0.25">
      <c r="A8" s="3">
        <v>6</v>
      </c>
      <c r="B8" s="3" t="s">
        <v>80</v>
      </c>
      <c r="C8" s="3">
        <v>705</v>
      </c>
      <c r="D8" s="4" t="s">
        <v>55</v>
      </c>
      <c r="E8" s="11">
        <v>1</v>
      </c>
      <c r="F8" s="3" t="s">
        <v>20</v>
      </c>
      <c r="G8" s="5"/>
      <c r="H8" s="3" t="s">
        <v>33</v>
      </c>
      <c r="I8" s="3" t="s">
        <v>32</v>
      </c>
      <c r="J8" s="10" t="s">
        <v>56</v>
      </c>
      <c r="K8" s="3">
        <v>16</v>
      </c>
      <c r="L8" s="6">
        <v>1386.95</v>
      </c>
      <c r="M8" s="6">
        <v>0</v>
      </c>
      <c r="N8" s="6">
        <f t="shared" si="0"/>
        <v>1386.95</v>
      </c>
      <c r="O8" s="9"/>
      <c r="P8" s="3" t="s">
        <v>50</v>
      </c>
      <c r="Q8" s="3" t="s">
        <v>51</v>
      </c>
      <c r="R8" s="10" t="s">
        <v>57</v>
      </c>
      <c r="S8" s="3">
        <v>17</v>
      </c>
      <c r="T8" s="6">
        <v>1129.55</v>
      </c>
      <c r="U8" s="6">
        <v>23.54</v>
      </c>
      <c r="V8" s="6">
        <f t="shared" si="1"/>
        <v>1153.0899999999999</v>
      </c>
      <c r="W8" s="9"/>
      <c r="X8" s="3" t="s">
        <v>58</v>
      </c>
      <c r="Y8" s="3" t="s">
        <v>60</v>
      </c>
      <c r="Z8" s="10" t="s">
        <v>59</v>
      </c>
      <c r="AA8" s="3">
        <v>18</v>
      </c>
      <c r="AB8" s="6">
        <v>1881</v>
      </c>
      <c r="AC8" s="6">
        <v>57.8</v>
      </c>
      <c r="AD8" s="6">
        <f t="shared" si="2"/>
        <v>1938.8</v>
      </c>
      <c r="AE8" s="9"/>
      <c r="AF8" s="7">
        <f t="shared" si="3"/>
        <v>1492.9466666666667</v>
      </c>
    </row>
    <row r="9" spans="1:32" ht="30" customHeight="1" x14ac:dyDescent="0.25">
      <c r="A9" s="3">
        <v>7</v>
      </c>
      <c r="B9" s="3" t="s">
        <v>81</v>
      </c>
      <c r="C9" s="3">
        <v>706</v>
      </c>
      <c r="D9" s="4" t="s">
        <v>61</v>
      </c>
      <c r="E9" s="11">
        <v>30</v>
      </c>
      <c r="F9" s="3" t="s">
        <v>20</v>
      </c>
      <c r="G9" s="5"/>
      <c r="H9" s="3" t="s">
        <v>33</v>
      </c>
      <c r="I9" s="3" t="s">
        <v>32</v>
      </c>
      <c r="J9" s="10" t="s">
        <v>62</v>
      </c>
      <c r="K9" s="3">
        <v>19</v>
      </c>
      <c r="L9" s="6">
        <f>161.78/100</f>
        <v>1.6177999999999999</v>
      </c>
      <c r="M9" s="6">
        <f>12.9/100</f>
        <v>0.129</v>
      </c>
      <c r="N9" s="6">
        <f t="shared" si="0"/>
        <v>1.7467999999999999</v>
      </c>
      <c r="O9" s="9"/>
      <c r="P9" s="3" t="s">
        <v>64</v>
      </c>
      <c r="Q9" s="3">
        <v>19981752536</v>
      </c>
      <c r="R9" s="10" t="s">
        <v>63</v>
      </c>
      <c r="S9" s="3">
        <v>20</v>
      </c>
      <c r="T9" s="6">
        <f>16.15/10</f>
        <v>1.6149999999999998</v>
      </c>
      <c r="U9" s="6">
        <f>25.8/10</f>
        <v>2.58</v>
      </c>
      <c r="V9" s="6">
        <f t="shared" si="1"/>
        <v>4.1950000000000003</v>
      </c>
      <c r="W9" s="9"/>
      <c r="X9" s="3" t="s">
        <v>66</v>
      </c>
      <c r="Y9" s="3" t="s">
        <v>65</v>
      </c>
      <c r="Z9" s="10" t="s">
        <v>67</v>
      </c>
      <c r="AA9" s="3">
        <v>21</v>
      </c>
      <c r="AB9" s="6">
        <v>1.0900000000000001</v>
      </c>
      <c r="AC9" s="6">
        <v>1</v>
      </c>
      <c r="AD9" s="6">
        <f t="shared" si="2"/>
        <v>2.09</v>
      </c>
      <c r="AE9" s="9"/>
      <c r="AF9" s="7">
        <f t="shared" si="3"/>
        <v>2.6772666666666667</v>
      </c>
    </row>
    <row r="10" spans="1:32" ht="30" customHeight="1" x14ac:dyDescent="0.25">
      <c r="A10" s="3">
        <v>8</v>
      </c>
      <c r="B10" s="3" t="s">
        <v>82</v>
      </c>
      <c r="C10" s="3">
        <v>707</v>
      </c>
      <c r="D10" s="4" t="s">
        <v>68</v>
      </c>
      <c r="E10" s="11">
        <v>25</v>
      </c>
      <c r="F10" s="3" t="s">
        <v>21</v>
      </c>
      <c r="G10" s="5"/>
      <c r="H10" s="3" t="s">
        <v>33</v>
      </c>
      <c r="I10" s="3" t="s">
        <v>32</v>
      </c>
      <c r="J10" s="10" t="s">
        <v>69</v>
      </c>
      <c r="K10" s="3">
        <v>22</v>
      </c>
      <c r="L10" s="6">
        <f>117/100</f>
        <v>1.17</v>
      </c>
      <c r="M10" s="6">
        <v>0</v>
      </c>
      <c r="N10" s="6">
        <f t="shared" si="0"/>
        <v>1.17</v>
      </c>
      <c r="O10" s="9"/>
      <c r="P10" s="3" t="s">
        <v>33</v>
      </c>
      <c r="Q10" s="3" t="s">
        <v>32</v>
      </c>
      <c r="R10" s="10" t="s">
        <v>70</v>
      </c>
      <c r="S10" s="3">
        <v>23</v>
      </c>
      <c r="T10" s="6">
        <v>1.89</v>
      </c>
      <c r="U10" s="6">
        <v>0</v>
      </c>
      <c r="V10" s="6">
        <f t="shared" si="1"/>
        <v>1.89</v>
      </c>
      <c r="W10" s="9"/>
      <c r="X10" s="3" t="s">
        <v>72</v>
      </c>
      <c r="Y10" s="3" t="s">
        <v>71</v>
      </c>
      <c r="Z10" s="10" t="s">
        <v>73</v>
      </c>
      <c r="AA10" s="3">
        <v>24</v>
      </c>
      <c r="AB10" s="6">
        <f>270/100</f>
        <v>2.7</v>
      </c>
      <c r="AC10" s="6">
        <v>0</v>
      </c>
      <c r="AD10" s="6">
        <f t="shared" si="2"/>
        <v>2.7</v>
      </c>
      <c r="AE10" s="9"/>
      <c r="AF10" s="7">
        <f t="shared" si="3"/>
        <v>1.92</v>
      </c>
    </row>
    <row r="11" spans="1:32" ht="30" customHeight="1" x14ac:dyDescent="0.25">
      <c r="A11" s="3">
        <v>9</v>
      </c>
      <c r="B11" s="3" t="s">
        <v>101</v>
      </c>
      <c r="C11" s="3">
        <v>710</v>
      </c>
      <c r="D11" s="4" t="s">
        <v>83</v>
      </c>
      <c r="E11" s="11">
        <v>1</v>
      </c>
      <c r="F11" s="3" t="s">
        <v>20</v>
      </c>
      <c r="G11" s="5"/>
      <c r="H11" s="3" t="s">
        <v>85</v>
      </c>
      <c r="I11" s="3" t="s">
        <v>87</v>
      </c>
      <c r="J11" s="10" t="s">
        <v>86</v>
      </c>
      <c r="K11" s="3">
        <v>25</v>
      </c>
      <c r="L11" s="6">
        <v>249</v>
      </c>
      <c r="M11" s="6">
        <v>52.21</v>
      </c>
      <c r="N11" s="6">
        <f t="shared" si="0"/>
        <v>301.20999999999998</v>
      </c>
      <c r="O11" s="9"/>
      <c r="P11" s="3" t="s">
        <v>16</v>
      </c>
      <c r="Q11" s="3" t="s">
        <v>19</v>
      </c>
      <c r="R11" s="12" t="s">
        <v>88</v>
      </c>
      <c r="S11" s="3">
        <v>26</v>
      </c>
      <c r="T11" s="6">
        <v>343.49</v>
      </c>
      <c r="U11" s="6">
        <v>0</v>
      </c>
      <c r="V11" s="6">
        <f t="shared" si="1"/>
        <v>343.49</v>
      </c>
      <c r="W11" s="9"/>
      <c r="X11" s="3" t="s">
        <v>33</v>
      </c>
      <c r="Y11" s="3" t="s">
        <v>32</v>
      </c>
      <c r="Z11" s="10" t="s">
        <v>89</v>
      </c>
      <c r="AA11" s="3">
        <v>27</v>
      </c>
      <c r="AB11" s="6">
        <v>249.8</v>
      </c>
      <c r="AC11" s="6">
        <v>0</v>
      </c>
      <c r="AD11" s="6">
        <f t="shared" si="2"/>
        <v>249.8</v>
      </c>
      <c r="AE11" s="9"/>
      <c r="AF11" s="7">
        <f t="shared" si="3"/>
        <v>298.16666666666669</v>
      </c>
    </row>
    <row r="12" spans="1:32" ht="30" customHeight="1" x14ac:dyDescent="0.25">
      <c r="A12" s="3">
        <v>10</v>
      </c>
      <c r="B12" s="3" t="s">
        <v>100</v>
      </c>
      <c r="C12" s="3">
        <v>711</v>
      </c>
      <c r="D12" s="4" t="s">
        <v>98</v>
      </c>
      <c r="E12" s="11">
        <v>3</v>
      </c>
      <c r="F12" s="3" t="s">
        <v>20</v>
      </c>
      <c r="G12" s="5"/>
      <c r="H12" s="3" t="s">
        <v>33</v>
      </c>
      <c r="I12" s="3" t="s">
        <v>32</v>
      </c>
      <c r="J12" s="10" t="s">
        <v>90</v>
      </c>
      <c r="K12" s="3">
        <v>28</v>
      </c>
      <c r="L12" s="6">
        <v>261.68</v>
      </c>
      <c r="M12" s="6">
        <v>33.94</v>
      </c>
      <c r="N12" s="6">
        <f t="shared" si="0"/>
        <v>295.62</v>
      </c>
      <c r="O12" s="9"/>
      <c r="P12" s="3" t="s">
        <v>16</v>
      </c>
      <c r="Q12" s="3" t="s">
        <v>19</v>
      </c>
      <c r="R12" s="10" t="s">
        <v>91</v>
      </c>
      <c r="S12" s="3">
        <v>29</v>
      </c>
      <c r="T12" s="6">
        <v>173.9</v>
      </c>
      <c r="U12" s="6">
        <v>0</v>
      </c>
      <c r="V12" s="6">
        <f t="shared" si="1"/>
        <v>173.9</v>
      </c>
      <c r="W12" s="9"/>
      <c r="X12" s="3" t="s">
        <v>93</v>
      </c>
      <c r="Y12" s="3" t="s">
        <v>94</v>
      </c>
      <c r="Z12" s="10" t="s">
        <v>92</v>
      </c>
      <c r="AA12" s="3">
        <v>30</v>
      </c>
      <c r="AB12" s="6">
        <v>216.9</v>
      </c>
      <c r="AC12" s="6">
        <v>26.08</v>
      </c>
      <c r="AD12" s="6">
        <f t="shared" si="2"/>
        <v>242.98000000000002</v>
      </c>
      <c r="AE12" s="9"/>
      <c r="AF12" s="7">
        <f t="shared" si="3"/>
        <v>237.5</v>
      </c>
    </row>
    <row r="13" spans="1:32" ht="30" customHeight="1" x14ac:dyDescent="0.25">
      <c r="A13" s="3">
        <v>11</v>
      </c>
      <c r="B13" s="3" t="s">
        <v>99</v>
      </c>
      <c r="C13" s="3">
        <v>712</v>
      </c>
      <c r="D13" s="4" t="s">
        <v>84</v>
      </c>
      <c r="E13" s="11">
        <v>4</v>
      </c>
      <c r="F13" s="3" t="s">
        <v>20</v>
      </c>
      <c r="G13" s="5"/>
      <c r="H13" s="3" t="s">
        <v>16</v>
      </c>
      <c r="I13" s="3" t="s">
        <v>19</v>
      </c>
      <c r="J13" s="12" t="s">
        <v>95</v>
      </c>
      <c r="K13" s="3">
        <v>31</v>
      </c>
      <c r="L13" s="6">
        <v>57.13</v>
      </c>
      <c r="M13" s="6">
        <v>22.8</v>
      </c>
      <c r="N13" s="6">
        <f t="shared" si="0"/>
        <v>79.930000000000007</v>
      </c>
      <c r="O13" s="9"/>
      <c r="P13" s="3" t="s">
        <v>16</v>
      </c>
      <c r="Q13" s="3" t="s">
        <v>19</v>
      </c>
      <c r="R13" s="10" t="s">
        <v>96</v>
      </c>
      <c r="S13" s="3">
        <v>32</v>
      </c>
      <c r="T13" s="6">
        <v>73.44</v>
      </c>
      <c r="U13" s="6">
        <v>17.3</v>
      </c>
      <c r="V13" s="6">
        <f t="shared" si="1"/>
        <v>90.74</v>
      </c>
      <c r="W13" s="9"/>
      <c r="X13" s="3" t="s">
        <v>33</v>
      </c>
      <c r="Y13" s="3" t="s">
        <v>32</v>
      </c>
      <c r="Z13" s="10" t="s">
        <v>97</v>
      </c>
      <c r="AA13" s="3">
        <v>33</v>
      </c>
      <c r="AB13" s="6">
        <v>60</v>
      </c>
      <c r="AC13" s="6">
        <v>31.9</v>
      </c>
      <c r="AD13" s="6">
        <f t="shared" si="2"/>
        <v>91.9</v>
      </c>
      <c r="AE13" s="9"/>
      <c r="AF13" s="7">
        <f t="shared" si="3"/>
        <v>87.523333333333326</v>
      </c>
    </row>
    <row r="14" spans="1:32" ht="30" customHeight="1" x14ac:dyDescent="0.25">
      <c r="A14" s="3">
        <v>12</v>
      </c>
      <c r="B14" s="3" t="s">
        <v>102</v>
      </c>
      <c r="C14" s="3">
        <v>715</v>
      </c>
      <c r="D14" s="4" t="s">
        <v>106</v>
      </c>
      <c r="E14" s="11">
        <v>1</v>
      </c>
      <c r="F14" s="3" t="s">
        <v>20</v>
      </c>
      <c r="G14" s="5"/>
      <c r="H14" s="3" t="s">
        <v>93</v>
      </c>
      <c r="I14" s="3" t="s">
        <v>94</v>
      </c>
      <c r="J14" s="14" t="s">
        <v>103</v>
      </c>
      <c r="K14" s="3">
        <v>34</v>
      </c>
      <c r="L14" s="6">
        <v>1365</v>
      </c>
      <c r="M14" s="6">
        <v>68.59</v>
      </c>
      <c r="N14" s="6">
        <f t="shared" si="0"/>
        <v>1433.59</v>
      </c>
      <c r="O14" s="9"/>
      <c r="P14" s="3" t="s">
        <v>16</v>
      </c>
      <c r="Q14" s="3" t="s">
        <v>19</v>
      </c>
      <c r="R14" s="10" t="s">
        <v>104</v>
      </c>
      <c r="S14" s="3">
        <v>35</v>
      </c>
      <c r="T14" s="6">
        <v>1350</v>
      </c>
      <c r="U14" s="6">
        <v>0</v>
      </c>
      <c r="V14" s="6">
        <f t="shared" si="1"/>
        <v>1350</v>
      </c>
      <c r="W14" s="9"/>
      <c r="X14" s="3" t="s">
        <v>93</v>
      </c>
      <c r="Y14" s="3" t="s">
        <v>94</v>
      </c>
      <c r="Z14" s="10" t="s">
        <v>105</v>
      </c>
      <c r="AA14" s="3">
        <v>36</v>
      </c>
      <c r="AB14" s="6">
        <v>1399.9</v>
      </c>
      <c r="AC14" s="6">
        <v>487.8</v>
      </c>
      <c r="AD14" s="6">
        <f t="shared" si="2"/>
        <v>1887.7</v>
      </c>
      <c r="AE14" s="9"/>
      <c r="AF14" s="7">
        <f t="shared" ref="AF14" si="4">(AD14+V14+N14)/3</f>
        <v>1557.0966666666666</v>
      </c>
    </row>
  </sheetData>
  <mergeCells count="3">
    <mergeCell ref="H1:N1"/>
    <mergeCell ref="P1:V1"/>
    <mergeCell ref="X1:AD1"/>
  </mergeCells>
  <hyperlinks>
    <hyperlink ref="J3" display="https://produto.mercadolivre.com.br/MLB-3021622010-kit-1-ralo-linear-grelha-inox-20x100-cm-agua-pluvial-c-tela-_JM?matt_tool=45029758&amp;matt_word=&amp;matt_source=google&amp;matt_campaign_id=14302215522&amp;matt_ad_group_id=150145935567&amp;matt_match_type=&amp;matt_network=g&amp;" xr:uid="{00000000-0004-0000-0000-000000000000}"/>
    <hyperlink ref="R3" display="https://produto.mercadolivre.com.br/MLB-2843129261-ralo-grelha-20x100-cm-alum-escovado-c-caixilho-kit-5-unid-_JM?matt_tool=45029758&amp;matt_word=&amp;matt_source=google&amp;matt_campaign_id=14302215522&amp;matt_ad_group_id=150145935567&amp;matt_match_type=&amp;matt_network=g&amp;ma" xr:uid="{00000000-0004-0000-0000-000001000000}"/>
    <hyperlink ref="Z3" display="https://produto.mercadolivre.com.br/MLB-3379267425-ralo-linear-20x100-grelha-com-aro-reforcado-inox-304-e-tela-_JM?matt_tool=54307261&amp;matt_word=&amp;matt_source=google&amp;matt_campaign_id=14302215582&amp;matt_ad_group_id=150145935487&amp;matt_match_type=&amp;matt_network=g&amp;" xr:uid="{00000000-0004-0000-0000-000002000000}"/>
    <hyperlink ref="J4" r:id="rId1" xr:uid="{00000000-0004-0000-0000-000003000000}"/>
    <hyperlink ref="R4" display="https://produto.mercadolivre.com.br/MLB-2932857879-ralo-linear-10x100-inox-304-grelha-anti-insero-e-tela-_JM?matt_tool=45029758&amp;matt_word=&amp;matt_source=google&amp;matt_campaign_id=14302215522&amp;matt_ad_group_id=150145935567&amp;matt_match_type=&amp;matt_network=g&amp;matt_d" xr:uid="{00000000-0004-0000-0000-000004000000}"/>
    <hyperlink ref="Z4" display="https://produto.mercadolivre.com.br/MLB-3311297799-ralo-linear-inox-10x100-reforcado-com-aro-e-tela-3-metros-_JM?matt_tool=45029758&amp;matt_word=&amp;matt_source=google&amp;matt_campaign_id=14302215522&amp;matt_ad_group_id=150145935567&amp;matt_match_type=&amp;matt_network=g&amp;ma" xr:uid="{00000000-0004-0000-0000-000005000000}"/>
    <hyperlink ref="J5" display="https://www.bravalumi.com.br/bomba-pressurizadora-de-agua-lorenzetti-pl20?tracking=&amp;utm_campaign=17788672959&amp;utm_adgroup=&amp;creative=&amp;keyword=&amp;matchtype=&amp;device=c&amp;gclid=Cj0KCQjw8NilBhDOARIsAHzpbLBgwtYL_SfBUWwX7U3pE7xbKM107D57P_GZqTTI37NZtp9ZuPvXVtgaAmZlEALw" xr:uid="{00000000-0004-0000-0000-000006000000}"/>
    <hyperlink ref="R5" display="https://www.magazineluiza.com.br/bomba-pressurizadora-350w-20-mca-lorenzetti-pl20-220v/p/cge08937d5/cj/mobo/?&amp;seller_id=lojacasaegaragem&amp;utm_source=google&amp;utm_medium=pla&amp;utm_campaign=&amp;partner_id=69095&amp;gclid=Cj0KCQjw8NilBhDOARIsAHzpbLC0VK055wYCho7loFKhU8YO" xr:uid="{00000000-0004-0000-0000-000007000000}"/>
    <hyperlink ref="Z5" r:id="rId2" xr:uid="{00000000-0004-0000-0000-000008000000}"/>
    <hyperlink ref="J6" display="https://produto.mercadolivre.com.br/MLB-1114399523-mesa-02-cuba-50x40x30-em-inox-de-1800x600x900-bancada-_JM?matt_tool=40168140&amp;matt_word=&amp;matt_source=google&amp;matt_campaign_id=14302215507&amp;matt_ad_group_id=134553697108&amp;matt_match_type=&amp;matt_network=g&amp;matt_d" xr:uid="{00000000-0004-0000-0000-000009000000}"/>
    <hyperlink ref="R6" r:id="rId3" xr:uid="{00000000-0004-0000-0000-00000A000000}"/>
    <hyperlink ref="Z6" r:id="rId4" xr:uid="{00000000-0004-0000-0000-00000B000000}"/>
    <hyperlink ref="J7" display="https://www.magazineluiza.com.br/caixa-arandela-jbl-6co1q-quadrada/p/kd7jj68jdf/ea/cxsm/?&amp;seller_id=aserenata&amp;utm_source=google&amp;utm_medium=pla&amp;utm_campaign=&amp;partner_id=71484&amp;gclid=Cj0KCQjwk96lBhDHARIsAEKO4xY1etoSzyxOhZCL7NpvEjwVQBx7HJDkQoX7oHK4CNPNlMtHAT_" xr:uid="{00000000-0004-0000-0000-00000C000000}"/>
    <hyperlink ref="R7" display="https://www.audioprime.com.br/par-de-caixas-de-embutir-jbl-arandela-6-polegadas-6co1q-50w-rms?utm_source=google&amp;utm_medium=Shopping&amp;utm_campaign=par-de-caixas-de-embutir-jbl-arandela-6-polegadas-6co1q-50w-rms&amp;inStock&amp;gclid=Cj0KCQjwk96lBhDHARIsAEKO4xbRmiGE" xr:uid="{00000000-0004-0000-0000-00000D000000}"/>
    <hyperlink ref="Z7" r:id="rId5" xr:uid="{00000000-0004-0000-0000-00000E000000}"/>
    <hyperlink ref="J8" display="https://www.magazineluiza.com.br/amplificador-receiver-de-som-ambiente-usb-bluetooth-frahm-slim-3700-optical-31852/p/fak7bb056j/ea/mmrb/?&amp;seller_id=trpstore&amp;utm_source=google&amp;utm_medium=pla&amp;utm_campaign=&amp;partner_id=71484&amp;gclid=Cj0KCQjwk96lBhDHARIsAEKO4xbk" xr:uid="{00000000-0004-0000-0000-00000F000000}"/>
    <hyperlink ref="R8" display="https://www.audioprime.com.br/amplificador-frahm-slim-3700-app-g5-optical-multi-channel-preto?utm_source=google&amp;utm_medium=Shopping&amp;utm_campaign=amplificador-frahm-slim-3700-app-g5-optical-multi-channel-preto&amp;inStock&amp;gclid=Cj0KCQjwk96lBhDHARIsAEKO4xZnoSjK" xr:uid="{00000000-0004-0000-0000-000010000000}"/>
    <hyperlink ref="Z8" r:id="rId6" xr:uid="{00000000-0004-0000-0000-000011000000}"/>
    <hyperlink ref="J9" display="https://www.magazineluiza.com.br/clips-grampo-para-cabo-de-aco-3-16-polegadas100-unidades-ldi-cabos/p/cgk16af26a/pi/gmca/?&amp;seller_id=soaquiferramentas&amp;utm_source=google&amp;utm_medium=pla&amp;utm_campaign=&amp;partner_id=69102&amp;gclid=Cj0KCQjwk96lBhDHARIsAEKO4xYChpii5J" xr:uid="{00000000-0004-0000-0000-000012000000}"/>
    <hyperlink ref="R9" r:id="rId7" xr:uid="{00000000-0004-0000-0000-000013000000}"/>
    <hyperlink ref="Z9" r:id="rId8" xr:uid="{00000000-0004-0000-0000-000014000000}"/>
    <hyperlink ref="J10" display="https://www.magazineluiza.com.br/bobina-100m-cabo-de-aco-revestido-pvc-400mm-varal-academia-artvaral/p/fjje93fgbf/pi/cbac/?&amp;seller_id=valentinababyconfeccao&amp;utm_source=google&amp;utm_medium=pla&amp;utm_campaign=&amp;partner_id=69102&amp;gclid=Cj0KCQjwk96lBhDHARIsAEKO4xa3" xr:uid="{00000000-0004-0000-0000-000015000000}"/>
    <hyperlink ref="R10" display="https://www.magazineluiza.com.br/bobina-cabo-aco-revestido-4mm-com-100-metros-super-resistente-abc-varais/p/kfg9kg1dc8/pi/cbac/?&amp;seller_id=abcvarais&amp;utm_source=google&amp;utm_medium=pla&amp;utm_campaign=&amp;partner_id=69102&amp;gclid=Cj0KCQjwk96lBhDHARIsAEKO4xYNOWBYduNr" xr:uid="{00000000-0004-0000-0000-000016000000}"/>
    <hyperlink ref="Z10" r:id="rId9" xr:uid="{00000000-0004-0000-0000-000017000000}"/>
    <hyperlink ref="J11" display="https://www.casasbahia.com.br/porteiro-eletronico-hdl-interfone-residencial-e-industrial-1542711335/p/1542711335?utm_medium=cpc&amp;utm_source=bing_ads&amp;IdSku=1542711335&amp;idLojista=87160&amp;gclid=fb0ac64c2ab617e54750a2f13772ab22&amp;gclsrc=3p.ds&amp;&amp;utm_campaign=3p_smart" xr:uid="{00000000-0004-0000-0000-000018000000}"/>
    <hyperlink ref="Z11" display="https://www.magazineluiza.com.br/porteiro-eletronico-interfone-residencial-ipr-8010-intelbras/p/ee23fkj94j/cj/inne/?seller_id=methamateriaiseletricos&amp;utm_source=bing&amp;utm_medium=pla&amp;utm_campaign=&amp;partner_id=65137&amp;gclsrc=aw.ds&amp;msclkid=56539d54d02d1d1fcadbf9" xr:uid="{00000000-0004-0000-0000-000019000000}"/>
    <hyperlink ref="J12" r:id="rId10" xr:uid="{00000000-0004-0000-0000-00001A000000}"/>
    <hyperlink ref="R12" display="https://produto.mercadolivre.com.br/MLB-1666594245-roteador-wireless-sem-fio-tp-link-original-5-anos-garantia-_JM?matt_tool=14213447&amp;matt_word=&amp;matt_source=bing&amp;matt_campaign=MLB_ML_BING_AO_CE-ALL-ALL_X_PLA_ALLB_TXS_ALL&amp;matt_campaign_id=382858295&amp;matt_ad_" xr:uid="{00000000-0004-0000-0000-00001B000000}"/>
    <hyperlink ref="Z12" r:id="rId11" xr:uid="{00000000-0004-0000-0000-00001C000000}"/>
    <hyperlink ref="R13" display="https://produto.mercadolivre.com.br/MLB-1078307419-protetor-profissional-dps-clamper-anti-raio-vcl-275v-45ka-_JM?matt_tool=14213447&amp;matt_word=&amp;matt_source=bing&amp;matt_campaign=MLB_ML_BING_AO_CE-ALL-ALL_X_PLA_ALLB_TXS_ALL&amp;matt_campaign_id=382858295&amp;matt_ad_g" xr:uid="{00000000-0004-0000-0000-00001D000000}"/>
    <hyperlink ref="Z13" display="https://www.magazineluiza.com.br/dps-monopolar-20-40ka-275v-classe-ii-sibratec/p/hke812hf86/cj/dpdp/?&amp;seller_id=dickeleletronica&amp;utm_source=bing&amp;utm_medium=pla&amp;utm_campaign=&amp;partner_id=65137&amp;msclkid=68014878a95d1e79f2052cc5b645eed5&amp;gclid=CPLYoJ_spIADFSNM3" xr:uid="{00000000-0004-0000-0000-00001E000000}"/>
    <hyperlink ref="J14" r:id="rId12" xr:uid="{3E20AEAE-F799-48D9-8405-2DF4EA21D2C5}"/>
    <hyperlink ref="Z14" r:id="rId13" display="https://www.leroymerlin.com.br/barra-antipanico-pra-porta-corta-fogo-comum-nt-push-la-fonte_89757976?utm_source=bing&amp;utm_medium=cpc&amp;msclkid=3981b6621db41f0db99fd2a25836e943&amp;utm_campaign=PERF_MKTP_BS_SELL_Apostas&amp;utm_term=4583932721144092&amp;utm_content=Apostas" xr:uid="{58C31983-1311-47D8-BD53-FAB29E9F65C4}"/>
  </hyperlinks>
  <pageMargins left="0.51181102362204722" right="0.51181102362204722" top="0.78740157480314965" bottom="0.78740157480314965" header="0.31496062992125984" footer="0.31496062992125984"/>
  <pageSetup paperSize="9" scale="40" orientation="landscape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2023-07-18T13:42:38Z</cp:lastPrinted>
  <dcterms:created xsi:type="dcterms:W3CDTF">2023-07-18T13:31:57Z</dcterms:created>
  <dcterms:modified xsi:type="dcterms:W3CDTF">2023-07-25T23:48:43Z</dcterms:modified>
</cp:coreProperties>
</file>